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ancaPost-Bruggeman\Documents\Onderhanden documenten\Collecterooster 2025\"/>
    </mc:Choice>
  </mc:AlternateContent>
  <xr:revisionPtr revIDLastSave="0" documentId="13_ncr:1_{9F69D056-02B2-421D-81A0-A7847B4487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Blad1!$A$1:$F$96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5" i="1"/>
  <c r="A75" i="1"/>
  <c r="A1" i="1"/>
  <c r="A47" i="1"/>
  <c r="A53" i="1"/>
  <c r="A58" i="1"/>
  <c r="A63" i="1"/>
  <c r="A70" i="1"/>
  <c r="A42" i="1"/>
  <c r="A35" i="1"/>
  <c r="A22" i="1"/>
  <c r="A10" i="1"/>
  <c r="A15" i="1"/>
  <c r="A29" i="1"/>
  <c r="A4" i="1"/>
  <c r="A8" i="1" l="1"/>
  <c r="A9" i="1" s="1"/>
  <c r="A11" i="1" s="1"/>
  <c r="A12" i="1" l="1"/>
  <c r="A13" i="1" s="1"/>
  <c r="A14" i="1" s="1"/>
  <c r="A16" i="1" s="1"/>
  <c r="A17" i="1" s="1"/>
  <c r="A19" i="1" s="1"/>
  <c r="A20" i="1" l="1"/>
  <c r="A21" i="1" s="1"/>
  <c r="A23" i="1" s="1"/>
  <c r="A24" i="1" s="1"/>
  <c r="A26" i="1" s="1"/>
  <c r="A28" i="1" s="1"/>
  <c r="A30" i="1" s="1"/>
  <c r="A31" i="1" l="1"/>
  <c r="A32" i="1" l="1"/>
  <c r="A33" i="1" l="1"/>
  <c r="A36" i="1" s="1"/>
  <c r="A37" i="1" s="1"/>
  <c r="A39" i="1" s="1"/>
  <c r="A40" i="1" s="1"/>
  <c r="A41" i="1" l="1"/>
  <c r="A43" i="1" s="1"/>
  <c r="A44" i="1" s="1"/>
  <c r="A45" i="1" s="1"/>
  <c r="A46" i="1" s="1"/>
  <c r="A48" i="1" l="1"/>
  <c r="A49" i="1" s="1"/>
  <c r="A50" i="1" s="1"/>
  <c r="A51" i="1" s="1"/>
  <c r="A52" i="1" s="1"/>
  <c r="A54" i="1" s="1"/>
  <c r="A55" i="1" l="1"/>
  <c r="A56" i="1" s="1"/>
  <c r="A57" i="1" s="1"/>
  <c r="A59" i="1" s="1"/>
  <c r="A60" i="1" l="1"/>
  <c r="A61" i="1" s="1"/>
  <c r="A62" i="1" s="1"/>
  <c r="A64" i="1" s="1"/>
  <c r="A66" i="1" l="1"/>
  <c r="A67" i="1" s="1"/>
  <c r="A68" i="1" s="1"/>
  <c r="A69" i="1" l="1"/>
  <c r="A71" i="1" s="1"/>
  <c r="A72" i="1" s="1"/>
  <c r="A73" i="1" s="1"/>
  <c r="A76" i="1" s="1"/>
</calcChain>
</file>

<file path=xl/sharedStrings.xml><?xml version="1.0" encoding="utf-8"?>
<sst xmlns="http://schemas.openxmlformats.org/spreadsheetml/2006/main" count="85" uniqueCount="71">
  <si>
    <t xml:space="preserve">Hersteld Hervormde Kerk  </t>
  </si>
  <si>
    <t>Datum</t>
  </si>
  <si>
    <t>Omschrijving</t>
  </si>
  <si>
    <t>Diaconie</t>
  </si>
  <si>
    <t>Kerkvoogdij</t>
  </si>
  <si>
    <r>
      <t xml:space="preserve">Extra collecte </t>
    </r>
    <r>
      <rPr>
        <b/>
        <sz val="10.5"/>
        <color indexed="9"/>
        <rFont val="Calibri"/>
        <family val="2"/>
      </rPr>
      <t>¹</t>
    </r>
  </si>
  <si>
    <r>
      <t>Kenmerk</t>
    </r>
    <r>
      <rPr>
        <b/>
        <sz val="10.5"/>
        <color indexed="9"/>
        <rFont val="Calibri"/>
        <family val="2"/>
      </rPr>
      <t>⁴</t>
    </r>
  </si>
  <si>
    <t>4 zondagen; 1 feestdag</t>
  </si>
  <si>
    <t>Opleiding predikanten</t>
  </si>
  <si>
    <r>
      <rPr>
        <b/>
        <sz val="10.5"/>
        <rFont val="Arial"/>
        <family val="2"/>
      </rPr>
      <t>GDC</t>
    </r>
    <r>
      <rPr>
        <sz val="10.5"/>
        <rFont val="Arial"/>
        <family val="2"/>
      </rPr>
      <t xml:space="preserve"> Diaconale projecten Malawi</t>
    </r>
  </si>
  <si>
    <t>4 zondagen</t>
  </si>
  <si>
    <t>Landelijk jeugdwerk</t>
  </si>
  <si>
    <r>
      <t>Voorjaarszendingscollecte</t>
    </r>
    <r>
      <rPr>
        <b/>
        <sz val="10.5"/>
        <rFont val="Calibri"/>
        <family val="2"/>
      </rPr>
      <t>³</t>
    </r>
  </si>
  <si>
    <r>
      <t>Biddag</t>
    </r>
    <r>
      <rPr>
        <sz val="10.5"/>
        <rFont val="Calibri"/>
        <family val="2"/>
      </rPr>
      <t>²</t>
    </r>
    <r>
      <rPr>
        <i/>
        <sz val="10.5"/>
        <rFont val="Arial"/>
        <family val="2"/>
      </rPr>
      <t xml:space="preserve"> (woe)</t>
    </r>
  </si>
  <si>
    <r>
      <rPr>
        <b/>
        <sz val="10.5"/>
        <rFont val="Arial"/>
        <family val="2"/>
      </rPr>
      <t>GDC</t>
    </r>
    <r>
      <rPr>
        <sz val="10.5"/>
        <rFont val="Arial"/>
        <family val="2"/>
      </rPr>
      <t xml:space="preserve"> Noodhulp en Rampenfonds</t>
    </r>
  </si>
  <si>
    <t>Goede Vrijdag</t>
  </si>
  <si>
    <t>1e Paasdag</t>
  </si>
  <si>
    <t>2e Paasdag</t>
  </si>
  <si>
    <t>Evangelisatiewerk</t>
  </si>
  <si>
    <t>Fonds noodlijdende gemeenten en personen</t>
  </si>
  <si>
    <t>Hemelvaartsdag</t>
  </si>
  <si>
    <t>1e Pinksterdag</t>
  </si>
  <si>
    <t>Zendingscollecte</t>
  </si>
  <si>
    <t>2e Pinksterdag</t>
  </si>
  <si>
    <t>5 zondagen</t>
  </si>
  <si>
    <r>
      <rPr>
        <b/>
        <sz val="10.5"/>
        <color rgb="FF000000"/>
        <rFont val="Arial"/>
      </rPr>
      <t>GDC</t>
    </r>
    <r>
      <rPr>
        <sz val="10.5"/>
        <color rgb="FF000000"/>
        <rFont val="Arial"/>
      </rPr>
      <t xml:space="preserve"> Chr. voortgezet onderwijs Malawi</t>
    </r>
  </si>
  <si>
    <t>Zomercollecte landelijk jeugdwerk</t>
  </si>
  <si>
    <t xml:space="preserve">Opleiding predikanten </t>
  </si>
  <si>
    <t>Israëlzondag</t>
  </si>
  <si>
    <t>Werk onder het Joodse volk in Israël</t>
  </si>
  <si>
    <t>Najaarszendingscollecte³</t>
  </si>
  <si>
    <t xml:space="preserve">Dankdag² (woe) </t>
  </si>
  <si>
    <t xml:space="preserve">Landelijk jeugdwerk </t>
  </si>
  <si>
    <t xml:space="preserve">Evangelisatiewerk </t>
  </si>
  <si>
    <t>Toelichting:</t>
  </si>
  <si>
    <t>1. De landelijke collecte wordt gehouden naar plaatselijk gebruik. Indien u altijd twee collecten houdt, komt deze collecte in de plaats van een kerkvoogdelijke collecte.</t>
  </si>
  <si>
    <t>2. Deze diensten worden plaatselijk soms op andere data gehouden.</t>
  </si>
  <si>
    <t>3. Voorjaars- en najaarszendingscollecte. De data waarop u deze collecten houdt, mag u verzetten naar een voor uw gemeente meer gebruikelijke datum.</t>
  </si>
  <si>
    <t>4. Voor de registratie van de collectenopbrengsten wordt gebruik gemaakt van betaalkenmerken. Zou u dit kenmerk met collectedatum willen vermelden bij de afdracht van de collecte?</t>
  </si>
  <si>
    <t>U KUNT ONDERSTAANDE TENAAMSTELLING GEBRUIKEN. BIJ DE OVERBOEKING KAN DE MELDING VERSCHIJNEN DAT HET IBAN HOORT BIJ ST. KERKEL BUR VD HERSTELD HERV KERK</t>
  </si>
  <si>
    <t>Afdracht collecten:</t>
  </si>
  <si>
    <t>IBAN/rekeningnummer</t>
  </si>
  <si>
    <t>Evangelisatie</t>
  </si>
  <si>
    <t>NL59 RABO 0141 4580 70</t>
  </si>
  <si>
    <t xml:space="preserve">t.n.v. Commissie Evangelisatie HHK </t>
  </si>
  <si>
    <t>HHJO Landelijk jeugdwerk</t>
  </si>
  <si>
    <t>NL73 RABO 0342 0605 11</t>
  </si>
  <si>
    <t>t.n.v. Commissie Jeugdwerk</t>
  </si>
  <si>
    <t>Zending ZHHK</t>
  </si>
  <si>
    <t>NL61 RABO 0113 2182 30</t>
  </si>
  <si>
    <t>t.n.v. Commissie Zending HHK</t>
  </si>
  <si>
    <t>NL81 RABO 0141 4580 62</t>
  </si>
  <si>
    <t>t.n.v. HHK Commissie Opleiding</t>
  </si>
  <si>
    <t xml:space="preserve">Fonds noodlijdende gemeenten en personen </t>
  </si>
  <si>
    <t>NL83 RABO 0341 6682 57</t>
  </si>
  <si>
    <t xml:space="preserve">t.n.v. St Kerkelijk Bureau Hersteld Hervormde Kerk </t>
  </si>
  <si>
    <t>Israël</t>
  </si>
  <si>
    <t>NL91 RABO 0191 9482 25</t>
  </si>
  <si>
    <t>t.n.v. Commissie Israël HHK</t>
  </si>
  <si>
    <t>Collecten t.b.v. Generale Diaconale Commissie</t>
  </si>
  <si>
    <t>NL87 RABO 0342 0703 47</t>
  </si>
  <si>
    <t>t.n.v. GDC Generale Diaconale Commissie</t>
  </si>
  <si>
    <t>Wilt u bij de afdracht het doel van de collecte, de naam van uw gemeente en indien van toepassing het betaalkenmerk vermelden?!</t>
  </si>
  <si>
    <t>Eerste Kerstdag (do)</t>
  </si>
  <si>
    <t>Tweede Kerstdag (vr)</t>
  </si>
  <si>
    <t>Oudejaarsdag (woe)</t>
  </si>
  <si>
    <t>Nieuwjaarsdag (woe)</t>
  </si>
  <si>
    <t>5 zondagen; 1 bijzondere dag</t>
  </si>
  <si>
    <t>4 zondagen; w.v. 1 eerste feestdag, 1 tweede feestdag 1 feestdag</t>
  </si>
  <si>
    <t>5 zondagen; w.v. 1 eerste feestdag, 1 tweede feestdag</t>
  </si>
  <si>
    <t>4 zondagen; 1 eerste feestdag, 1 tweede feestdag, 1 bijzondere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</si>
</sst>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9" x14ac:knownFonts="1">
    <font>
      <sz val="10"/>
      <name val="Arial"/>
    </font>
    <font>
      <sz val="10"/>
      <name val="Verdana"/>
      <family val="2"/>
    </font>
    <font>
      <sz val="12"/>
      <name val="Arial"/>
      <family val="2"/>
    </font>
    <font>
      <sz val="8"/>
      <name val="Arial"/>
      <family val="2"/>
    </font>
    <font>
      <b/>
      <sz val="10.5"/>
      <color indexed="9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b/>
      <sz val="10.5"/>
      <color indexed="9"/>
      <name val="Calibri"/>
      <family val="2"/>
    </font>
    <font>
      <sz val="10.5"/>
      <name val="Calibri"/>
      <family val="2"/>
    </font>
    <font>
      <b/>
      <sz val="12"/>
      <name val="Arial"/>
      <family val="2"/>
    </font>
    <font>
      <b/>
      <i/>
      <sz val="10.5"/>
      <name val="Arial"/>
      <family val="2"/>
    </font>
    <font>
      <b/>
      <sz val="10.5"/>
      <name val="Calibri"/>
      <family val="2"/>
    </font>
    <font>
      <sz val="10.5"/>
      <color rgb="FFFF0000"/>
      <name val="Arial"/>
      <family val="2"/>
    </font>
    <font>
      <b/>
      <sz val="10.5"/>
      <color rgb="FFFF0000"/>
      <name val="Arial"/>
      <family val="2"/>
    </font>
    <font>
      <sz val="11"/>
      <color rgb="FF000099"/>
      <name val="Arial"/>
      <family val="2"/>
    </font>
    <font>
      <b/>
      <sz val="8"/>
      <name val="Arial"/>
      <family val="2"/>
    </font>
    <font>
      <b/>
      <sz val="10.5"/>
      <color rgb="FF000000"/>
      <name val="Arial"/>
    </font>
    <font>
      <sz val="10.5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2" borderId="0" xfId="0" applyFont="1" applyFill="1"/>
    <xf numFmtId="0" fontId="5" fillId="3" borderId="1" xfId="0" applyFont="1" applyFill="1" applyBorder="1"/>
    <xf numFmtId="0" fontId="7" fillId="0" borderId="2" xfId="0" applyFont="1" applyBorder="1"/>
    <xf numFmtId="0" fontId="6" fillId="0" borderId="2" xfId="0" applyFont="1" applyBorder="1" applyProtection="1">
      <protection locked="0"/>
    </xf>
    <xf numFmtId="0" fontId="6" fillId="0" borderId="2" xfId="0" applyFont="1" applyBorder="1"/>
    <xf numFmtId="0" fontId="6" fillId="0" borderId="0" xfId="0" applyFont="1"/>
    <xf numFmtId="0" fontId="6" fillId="0" borderId="3" xfId="0" applyFont="1" applyBorder="1" applyProtection="1">
      <protection locked="0"/>
    </xf>
    <xf numFmtId="0" fontId="5" fillId="0" borderId="0" xfId="0" applyFont="1"/>
    <xf numFmtId="0" fontId="7" fillId="0" borderId="0" xfId="0" applyFont="1"/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3" borderId="0" xfId="0" applyFont="1" applyFill="1"/>
    <xf numFmtId="0" fontId="5" fillId="3" borderId="8" xfId="0" applyFont="1" applyFill="1" applyBorder="1"/>
    <xf numFmtId="0" fontId="11" fillId="0" borderId="0" xfId="0" applyFont="1"/>
    <xf numFmtId="0" fontId="6" fillId="0" borderId="0" xfId="0" applyFont="1" applyProtection="1">
      <protection locked="0"/>
    </xf>
    <xf numFmtId="0" fontId="13" fillId="0" borderId="2" xfId="0" applyFont="1" applyBorder="1" applyProtection="1">
      <protection locked="0"/>
    </xf>
    <xf numFmtId="0" fontId="1" fillId="0" borderId="2" xfId="0" applyFont="1" applyBorder="1"/>
    <xf numFmtId="0" fontId="15" fillId="0" borderId="0" xfId="0" applyFont="1"/>
    <xf numFmtId="164" fontId="6" fillId="0" borderId="8" xfId="0" applyNumberFormat="1" applyFont="1" applyBorder="1" applyAlignment="1">
      <alignment horizontal="center"/>
    </xf>
    <xf numFmtId="0" fontId="7" fillId="5" borderId="7" xfId="0" applyFont="1" applyFill="1" applyBorder="1"/>
    <xf numFmtId="0" fontId="5" fillId="0" borderId="4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6" fillId="5" borderId="11" xfId="0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6" fillId="3" borderId="2" xfId="0" applyFont="1" applyFill="1" applyBorder="1"/>
    <xf numFmtId="0" fontId="5" fillId="0" borderId="2" xfId="0" applyFont="1" applyBorder="1"/>
    <xf numFmtId="0" fontId="7" fillId="0" borderId="2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3" fillId="0" borderId="0" xfId="0" applyFont="1"/>
    <xf numFmtId="0" fontId="6" fillId="0" borderId="0" xfId="0" applyFont="1" applyAlignment="1">
      <alignment wrapText="1"/>
    </xf>
    <xf numFmtId="0" fontId="6" fillId="0" borderId="12" xfId="0" applyFont="1" applyBorder="1" applyProtection="1">
      <protection locked="0"/>
    </xf>
    <xf numFmtId="0" fontId="7" fillId="0" borderId="14" xfId="0" applyFont="1" applyBorder="1"/>
    <xf numFmtId="164" fontId="6" fillId="0" borderId="2" xfId="0" applyNumberFormat="1" applyFont="1" applyBorder="1" applyAlignment="1">
      <alignment horizontal="center"/>
    </xf>
    <xf numFmtId="0" fontId="6" fillId="0" borderId="14" xfId="0" applyFont="1" applyBorder="1" applyProtection="1">
      <protection locked="0"/>
    </xf>
    <xf numFmtId="0" fontId="5" fillId="0" borderId="13" xfId="0" applyFont="1" applyBorder="1"/>
    <xf numFmtId="0" fontId="5" fillId="0" borderId="3" xfId="0" applyFont="1" applyBorder="1"/>
    <xf numFmtId="0" fontId="5" fillId="0" borderId="15" xfId="0" applyFont="1" applyBorder="1" applyAlignment="1" applyProtection="1">
      <alignment horizontal="center"/>
      <protection locked="0"/>
    </xf>
    <xf numFmtId="0" fontId="18" fillId="0" borderId="2" xfId="0" applyFont="1" applyBorder="1" applyProtection="1">
      <protection locked="0"/>
    </xf>
    <xf numFmtId="164" fontId="6" fillId="0" borderId="1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0" borderId="2" xfId="0" applyFont="1" applyBorder="1"/>
    <xf numFmtId="0" fontId="16" fillId="0" borderId="0" xfId="0" applyFont="1" applyAlignment="1">
      <alignment wrapText="1"/>
    </xf>
    <xf numFmtId="0" fontId="3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10" fillId="0" borderId="0" xfId="0" applyFont="1"/>
    <xf numFmtId="0" fontId="2" fillId="0" borderId="0" xfId="0" applyFont="1"/>
    <xf numFmtId="0" fontId="6" fillId="0" borderId="0" xfId="0" applyFont="1"/>
    <xf numFmtId="0" fontId="7" fillId="3" borderId="9" xfId="0" applyFont="1" applyFill="1" applyBorder="1"/>
    <xf numFmtId="0" fontId="7" fillId="0" borderId="9" xfId="0" applyFont="1" applyBorder="1"/>
    <xf numFmtId="0" fontId="10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6"/>
  <sheetViews>
    <sheetView tabSelected="1" zoomScale="140" zoomScaleNormal="140" workbookViewId="0">
      <selection activeCell="D7" sqref="D7"/>
    </sheetView>
  </sheetViews>
  <sheetFormatPr defaultColWidth="8.85546875" defaultRowHeight="12.75" x14ac:dyDescent="0.2"/>
  <cols>
    <col min="1" max="1" width="18.28515625" customWidth="1"/>
    <col min="2" max="2" width="24.5703125" customWidth="1"/>
    <col min="3" max="3" width="35" customWidth="1"/>
    <col min="4" max="4" width="24" customWidth="1"/>
    <col min="5" max="5" width="46.5703125" customWidth="1"/>
    <col min="6" max="6" width="17" bestFit="1" customWidth="1"/>
    <col min="7" max="7" width="7.42578125" customWidth="1"/>
  </cols>
  <sheetData>
    <row r="1" spans="1:7" ht="15.75" x14ac:dyDescent="0.25">
      <c r="A1" s="51" t="str">
        <f>"COLLECTEROOSTER "&amp;G2</f>
        <v>COLLECTEROOSTER 2025</v>
      </c>
      <c r="B1" s="52"/>
      <c r="C1" s="52"/>
      <c r="D1" s="56" t="s">
        <v>0</v>
      </c>
      <c r="E1" s="56"/>
      <c r="F1" s="56"/>
    </row>
    <row r="2" spans="1:7" s="1" customFormat="1" ht="13.5" thickBot="1" x14ac:dyDescent="0.25">
      <c r="G2" s="2">
        <v>2025</v>
      </c>
    </row>
    <row r="3" spans="1:7" s="1" customFormat="1" ht="14.25" x14ac:dyDescent="0.25">
      <c r="A3" s="24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</row>
    <row r="4" spans="1:7" s="1" customFormat="1" ht="13.5" x14ac:dyDescent="0.2">
      <c r="A4" s="3" t="str">
        <f>"JANUARI "&amp;$G$2</f>
        <v>JANUARI 2025</v>
      </c>
      <c r="B4" s="13"/>
      <c r="C4" s="54" t="s">
        <v>7</v>
      </c>
      <c r="D4" s="55"/>
      <c r="E4" s="55"/>
      <c r="F4" s="21"/>
    </row>
    <row r="5" spans="1:7" s="1" customFormat="1" ht="13.5" x14ac:dyDescent="0.2">
      <c r="A5" s="20">
        <f>DATE(G2,1,1)</f>
        <v>45658</v>
      </c>
      <c r="B5" s="4" t="s">
        <v>66</v>
      </c>
      <c r="C5" s="5"/>
      <c r="D5" s="5"/>
      <c r="E5" s="28" t="s">
        <v>8</v>
      </c>
      <c r="F5" s="23">
        <v>10060</v>
      </c>
    </row>
    <row r="6" spans="1:7" s="1" customFormat="1" ht="13.5" x14ac:dyDescent="0.2">
      <c r="A6" s="20">
        <v>45662</v>
      </c>
      <c r="B6" s="4"/>
      <c r="C6" s="5"/>
      <c r="D6" s="5"/>
      <c r="E6" s="28"/>
      <c r="F6" s="23"/>
    </row>
    <row r="7" spans="1:7" s="1" customFormat="1" ht="13.5" x14ac:dyDescent="0.2">
      <c r="A7" s="20">
        <f>A6+7</f>
        <v>45669</v>
      </c>
      <c r="B7" s="6"/>
      <c r="C7" s="5" t="s">
        <v>9</v>
      </c>
      <c r="D7" s="5"/>
      <c r="E7" s="5"/>
      <c r="F7" s="23"/>
    </row>
    <row r="8" spans="1:7" s="1" customFormat="1" ht="13.5" x14ac:dyDescent="0.2">
      <c r="A8" s="20">
        <f>A7+7</f>
        <v>45676</v>
      </c>
      <c r="B8" s="6"/>
      <c r="C8" s="5"/>
      <c r="D8" s="5"/>
      <c r="E8" s="5"/>
      <c r="F8" s="23"/>
    </row>
    <row r="9" spans="1:7" s="1" customFormat="1" ht="13.5" x14ac:dyDescent="0.2">
      <c r="A9" s="20">
        <f>A8+7</f>
        <v>45683</v>
      </c>
      <c r="B9" s="6"/>
      <c r="C9" s="5"/>
      <c r="D9" s="5"/>
      <c r="E9" s="5"/>
      <c r="F9" s="23"/>
    </row>
    <row r="10" spans="1:7" s="1" customFormat="1" ht="13.5" x14ac:dyDescent="0.2">
      <c r="A10" s="3" t="str">
        <f>"FEBRUARI "&amp;$G$2</f>
        <v>FEBRUARI 2025</v>
      </c>
      <c r="B10" s="29"/>
      <c r="C10" s="45" t="s">
        <v>10</v>
      </c>
      <c r="D10" s="46"/>
      <c r="E10" s="46"/>
      <c r="F10" s="27"/>
    </row>
    <row r="11" spans="1:7" s="1" customFormat="1" ht="13.5" x14ac:dyDescent="0.2">
      <c r="A11" s="20">
        <f>A9+7</f>
        <v>45690</v>
      </c>
      <c r="B11" s="6"/>
      <c r="C11" s="18"/>
      <c r="D11" s="5"/>
      <c r="E11" s="30" t="s">
        <v>11</v>
      </c>
      <c r="F11" s="23">
        <v>10072</v>
      </c>
    </row>
    <row r="12" spans="1:7" s="1" customFormat="1" ht="13.5" x14ac:dyDescent="0.2">
      <c r="A12" s="20">
        <f>A11+7</f>
        <v>45697</v>
      </c>
      <c r="B12" s="6"/>
      <c r="C12" s="5"/>
      <c r="D12" s="5"/>
      <c r="E12" s="30"/>
      <c r="F12" s="23"/>
    </row>
    <row r="13" spans="1:7" s="1" customFormat="1" ht="13.5" x14ac:dyDescent="0.2">
      <c r="A13" s="20">
        <f>A12+7</f>
        <v>45704</v>
      </c>
      <c r="B13" s="6"/>
      <c r="C13" s="5"/>
      <c r="D13" s="5"/>
      <c r="E13" s="6"/>
      <c r="F13" s="23"/>
    </row>
    <row r="14" spans="1:7" s="1" customFormat="1" ht="13.5" x14ac:dyDescent="0.2">
      <c r="A14" s="20">
        <f>A13+7</f>
        <v>45711</v>
      </c>
      <c r="B14" s="6"/>
      <c r="C14" s="5"/>
      <c r="D14" s="5"/>
      <c r="E14" s="5"/>
      <c r="F14" s="23"/>
    </row>
    <row r="15" spans="1:7" s="1" customFormat="1" ht="13.5" x14ac:dyDescent="0.2">
      <c r="A15" s="3" t="str">
        <f>"MAART "&amp;$G$2</f>
        <v>MAART 2025</v>
      </c>
      <c r="B15" s="29"/>
      <c r="C15" s="45" t="s">
        <v>67</v>
      </c>
      <c r="D15" s="46"/>
      <c r="E15" s="46"/>
      <c r="F15" s="27"/>
    </row>
    <row r="16" spans="1:7" s="1" customFormat="1" ht="14.25" x14ac:dyDescent="0.25">
      <c r="A16" s="20">
        <f>A14+7</f>
        <v>45718</v>
      </c>
      <c r="B16" s="6"/>
      <c r="C16" s="5"/>
      <c r="D16" s="5"/>
      <c r="E16" s="28" t="s">
        <v>12</v>
      </c>
      <c r="F16" s="23">
        <v>10020</v>
      </c>
    </row>
    <row r="17" spans="1:6" s="1" customFormat="1" ht="13.5" x14ac:dyDescent="0.2">
      <c r="A17" s="20">
        <f>A16+7</f>
        <v>45725</v>
      </c>
      <c r="B17" s="4"/>
      <c r="C17" s="5"/>
      <c r="D17" s="5"/>
      <c r="E17" s="28"/>
      <c r="F17" s="23"/>
    </row>
    <row r="18" spans="1:6" s="1" customFormat="1" ht="14.25" x14ac:dyDescent="0.25">
      <c r="A18" s="20">
        <v>45728</v>
      </c>
      <c r="B18" s="4" t="s">
        <v>13</v>
      </c>
      <c r="C18" s="5"/>
      <c r="D18" s="5"/>
      <c r="E18" s="28"/>
      <c r="F18" s="23"/>
    </row>
    <row r="19" spans="1:6" s="1" customFormat="1" ht="13.5" x14ac:dyDescent="0.2">
      <c r="A19" s="20">
        <f>A17+7</f>
        <v>45732</v>
      </c>
      <c r="B19" s="4"/>
      <c r="C19" s="5" t="s">
        <v>14</v>
      </c>
      <c r="D19" s="5"/>
      <c r="E19" s="5"/>
      <c r="F19" s="23"/>
    </row>
    <row r="20" spans="1:6" s="1" customFormat="1" ht="13.5" x14ac:dyDescent="0.2">
      <c r="A20" s="20">
        <f>A19+7</f>
        <v>45739</v>
      </c>
      <c r="B20" s="4"/>
      <c r="C20" s="5"/>
      <c r="D20" s="5"/>
      <c r="E20" s="5"/>
      <c r="F20" s="23"/>
    </row>
    <row r="21" spans="1:6" s="1" customFormat="1" ht="13.5" x14ac:dyDescent="0.2">
      <c r="A21" s="20">
        <f>A20+7</f>
        <v>45746</v>
      </c>
      <c r="B21" s="4"/>
      <c r="C21" s="5"/>
      <c r="D21" s="5"/>
      <c r="E21" s="30"/>
      <c r="F21" s="23"/>
    </row>
    <row r="22" spans="1:6" s="1" customFormat="1" ht="13.5" x14ac:dyDescent="0.2">
      <c r="A22" s="14" t="str">
        <f>"APRIL "&amp;$G$2</f>
        <v>APRIL 2025</v>
      </c>
      <c r="B22" s="29"/>
      <c r="C22" s="45" t="s">
        <v>68</v>
      </c>
      <c r="D22" s="46"/>
      <c r="E22" s="46"/>
      <c r="F22" s="27"/>
    </row>
    <row r="23" spans="1:6" s="1" customFormat="1" ht="13.5" x14ac:dyDescent="0.2">
      <c r="A23" s="20">
        <f>A21+7</f>
        <v>45753</v>
      </c>
      <c r="B23" s="4"/>
      <c r="C23" s="17"/>
      <c r="D23" s="5"/>
      <c r="E23" s="30" t="s">
        <v>18</v>
      </c>
      <c r="F23" s="23">
        <v>10005</v>
      </c>
    </row>
    <row r="24" spans="1:6" s="1" customFormat="1" ht="13.5" x14ac:dyDescent="0.2">
      <c r="A24" s="20">
        <f>A23+7</f>
        <v>45760</v>
      </c>
      <c r="B24" s="4"/>
      <c r="C24" s="5"/>
      <c r="D24" s="5"/>
      <c r="E24" s="30"/>
      <c r="F24" s="23"/>
    </row>
    <row r="25" spans="1:6" s="1" customFormat="1" ht="13.5" x14ac:dyDescent="0.2">
      <c r="A25" s="20">
        <v>45765</v>
      </c>
      <c r="B25" s="4" t="s">
        <v>15</v>
      </c>
      <c r="C25" s="5"/>
      <c r="D25" s="5"/>
      <c r="E25" s="30"/>
      <c r="F25" s="23"/>
    </row>
    <row r="26" spans="1:6" s="1" customFormat="1" ht="13.5" x14ac:dyDescent="0.2">
      <c r="A26" s="20">
        <f>A24+7</f>
        <v>45767</v>
      </c>
      <c r="B26" s="4" t="s">
        <v>16</v>
      </c>
      <c r="C26" s="5"/>
      <c r="D26" s="5"/>
      <c r="E26" s="30" t="s">
        <v>8</v>
      </c>
      <c r="F26" s="23">
        <v>10058</v>
      </c>
    </row>
    <row r="27" spans="1:6" s="1" customFormat="1" ht="13.5" x14ac:dyDescent="0.2">
      <c r="A27" s="20">
        <v>45768</v>
      </c>
      <c r="B27" s="4" t="s">
        <v>17</v>
      </c>
      <c r="C27" s="5"/>
      <c r="D27" s="5"/>
      <c r="E27" s="30" t="s">
        <v>8</v>
      </c>
      <c r="F27" s="23">
        <v>10058</v>
      </c>
    </row>
    <row r="28" spans="1:6" s="1" customFormat="1" ht="13.5" x14ac:dyDescent="0.2">
      <c r="A28" s="20">
        <f>A26+7</f>
        <v>45774</v>
      </c>
      <c r="B28" s="4"/>
      <c r="C28" s="5"/>
      <c r="D28" s="5"/>
      <c r="E28" s="30"/>
      <c r="F28" s="23"/>
    </row>
    <row r="29" spans="1:6" s="1" customFormat="1" ht="13.5" x14ac:dyDescent="0.2">
      <c r="A29" s="3" t="str">
        <f>"MEI "&amp;$G$2</f>
        <v>MEI 2025</v>
      </c>
      <c r="B29" s="29"/>
      <c r="C29" s="45" t="s">
        <v>7</v>
      </c>
      <c r="D29" s="46"/>
      <c r="E29" s="46"/>
      <c r="F29" s="27"/>
    </row>
    <row r="30" spans="1:6" s="1" customFormat="1" ht="13.5" x14ac:dyDescent="0.2">
      <c r="A30" s="20">
        <f>A28+7</f>
        <v>45781</v>
      </c>
      <c r="B30" s="6"/>
      <c r="C30" s="4"/>
      <c r="D30" s="4"/>
      <c r="E30" s="30" t="s">
        <v>19</v>
      </c>
      <c r="F30" s="23">
        <v>10067</v>
      </c>
    </row>
    <row r="31" spans="1:6" s="1" customFormat="1" ht="13.5" x14ac:dyDescent="0.2">
      <c r="A31" s="20">
        <f>A30+7</f>
        <v>45788</v>
      </c>
      <c r="B31" s="4"/>
      <c r="C31" s="5"/>
      <c r="D31" s="5"/>
      <c r="E31" s="30"/>
      <c r="F31" s="23"/>
    </row>
    <row r="32" spans="1:6" s="1" customFormat="1" ht="13.5" x14ac:dyDescent="0.2">
      <c r="A32" s="20">
        <f>A31+7</f>
        <v>45795</v>
      </c>
      <c r="B32" s="4"/>
      <c r="C32" s="5"/>
      <c r="D32" s="5"/>
      <c r="E32" s="28"/>
      <c r="F32" s="23"/>
    </row>
    <row r="33" spans="1:6" s="1" customFormat="1" ht="13.5" x14ac:dyDescent="0.2">
      <c r="A33" s="20">
        <f>A32+7</f>
        <v>45802</v>
      </c>
      <c r="B33" s="4"/>
      <c r="C33" s="5"/>
      <c r="D33" s="5"/>
      <c r="E33" s="28"/>
      <c r="F33" s="23"/>
    </row>
    <row r="34" spans="1:6" s="1" customFormat="1" ht="13.5" x14ac:dyDescent="0.2">
      <c r="A34" s="43">
        <v>45806</v>
      </c>
      <c r="B34" s="4" t="s">
        <v>20</v>
      </c>
      <c r="C34" s="5"/>
      <c r="D34" s="5"/>
      <c r="E34" s="28"/>
      <c r="F34" s="23"/>
    </row>
    <row r="35" spans="1:6" s="1" customFormat="1" ht="13.5" x14ac:dyDescent="0.2">
      <c r="A35" s="3" t="str">
        <f>"JUNI "&amp;$G$2</f>
        <v>JUNI 2025</v>
      </c>
      <c r="B35" s="29"/>
      <c r="C35" s="45" t="s">
        <v>69</v>
      </c>
      <c r="D35" s="46"/>
      <c r="E35" s="46"/>
      <c r="F35" s="27"/>
    </row>
    <row r="36" spans="1:6" s="1" customFormat="1" ht="13.5" x14ac:dyDescent="0.2">
      <c r="A36" s="20">
        <f>A33+7</f>
        <v>45809</v>
      </c>
      <c r="B36" s="4"/>
      <c r="C36" s="5"/>
      <c r="D36" s="5"/>
      <c r="E36" s="30" t="s">
        <v>19</v>
      </c>
      <c r="F36" s="23">
        <v>10067</v>
      </c>
    </row>
    <row r="37" spans="1:6" s="1" customFormat="1" ht="13.5" x14ac:dyDescent="0.2">
      <c r="A37" s="20">
        <f>A36+7</f>
        <v>45816</v>
      </c>
      <c r="B37" s="4" t="s">
        <v>21</v>
      </c>
      <c r="C37" s="5"/>
      <c r="D37" s="5"/>
      <c r="E37" s="28" t="s">
        <v>22</v>
      </c>
      <c r="F37" s="23">
        <v>10021</v>
      </c>
    </row>
    <row r="38" spans="1:6" s="1" customFormat="1" ht="13.5" x14ac:dyDescent="0.2">
      <c r="A38" s="20">
        <v>45817</v>
      </c>
      <c r="B38" s="4" t="s">
        <v>23</v>
      </c>
      <c r="C38" s="4"/>
      <c r="D38" s="4"/>
      <c r="E38" s="30" t="s">
        <v>22</v>
      </c>
      <c r="F38" s="23">
        <v>10021</v>
      </c>
    </row>
    <row r="39" spans="1:6" s="1" customFormat="1" ht="13.5" x14ac:dyDescent="0.2">
      <c r="A39" s="20">
        <f>A37+7</f>
        <v>45823</v>
      </c>
      <c r="B39" s="6"/>
      <c r="C39" s="5"/>
      <c r="D39" s="5"/>
      <c r="E39" s="30"/>
      <c r="F39" s="23"/>
    </row>
    <row r="40" spans="1:6" s="1" customFormat="1" ht="13.5" x14ac:dyDescent="0.2">
      <c r="A40" s="20">
        <f>A39+7</f>
        <v>45830</v>
      </c>
      <c r="B40" s="6"/>
      <c r="C40" s="42" t="s">
        <v>25</v>
      </c>
      <c r="D40" s="5"/>
      <c r="E40" s="30"/>
      <c r="F40" s="23"/>
    </row>
    <row r="41" spans="1:6" s="1" customFormat="1" ht="13.5" x14ac:dyDescent="0.2">
      <c r="A41" s="20">
        <f>A40+7</f>
        <v>45837</v>
      </c>
      <c r="B41" s="6"/>
      <c r="C41" s="5"/>
      <c r="D41" s="5"/>
      <c r="E41" s="30"/>
      <c r="F41" s="23"/>
    </row>
    <row r="42" spans="1:6" s="1" customFormat="1" ht="13.5" x14ac:dyDescent="0.2">
      <c r="A42" s="3" t="str">
        <f>"JULI "&amp;$G$2</f>
        <v>JULI 2025</v>
      </c>
      <c r="B42" s="29"/>
      <c r="C42" s="45" t="s">
        <v>10</v>
      </c>
      <c r="D42" s="46"/>
      <c r="E42" s="46"/>
      <c r="F42" s="27"/>
    </row>
    <row r="43" spans="1:6" s="1" customFormat="1" ht="13.5" x14ac:dyDescent="0.2">
      <c r="A43" s="20">
        <f>A41+7</f>
        <v>45844</v>
      </c>
      <c r="B43" s="6"/>
      <c r="C43" s="18"/>
      <c r="D43" s="5"/>
      <c r="E43" s="28" t="s">
        <v>26</v>
      </c>
      <c r="F43" s="23">
        <v>10075</v>
      </c>
    </row>
    <row r="44" spans="1:6" s="1" customFormat="1" ht="13.5" x14ac:dyDescent="0.2">
      <c r="A44" s="20">
        <f>A43+7</f>
        <v>45851</v>
      </c>
      <c r="B44" s="6"/>
      <c r="C44" s="5"/>
      <c r="D44" s="5"/>
      <c r="E44" s="31"/>
      <c r="F44" s="23"/>
    </row>
    <row r="45" spans="1:6" s="1" customFormat="1" ht="13.5" x14ac:dyDescent="0.2">
      <c r="A45" s="20">
        <f>A44+7</f>
        <v>45858</v>
      </c>
      <c r="B45" s="6"/>
      <c r="C45" s="5"/>
      <c r="D45" s="5"/>
      <c r="E45" s="5"/>
      <c r="F45" s="23"/>
    </row>
    <row r="46" spans="1:6" s="1" customFormat="1" ht="13.5" x14ac:dyDescent="0.2">
      <c r="A46" s="20">
        <f>A45+7</f>
        <v>45865</v>
      </c>
      <c r="B46" s="6"/>
      <c r="C46" s="5"/>
      <c r="D46" s="5"/>
      <c r="E46" s="5"/>
      <c r="F46" s="23"/>
    </row>
    <row r="47" spans="1:6" s="1" customFormat="1" ht="13.5" x14ac:dyDescent="0.2">
      <c r="A47" s="3" t="str">
        <f>"AUGUSTUS "&amp;$G$2</f>
        <v>AUGUSTUS 2025</v>
      </c>
      <c r="B47" s="29"/>
      <c r="C47" s="45" t="s">
        <v>24</v>
      </c>
      <c r="D47" s="46"/>
      <c r="E47" s="46"/>
      <c r="F47" s="27"/>
    </row>
    <row r="48" spans="1:6" s="1" customFormat="1" ht="13.5" x14ac:dyDescent="0.2">
      <c r="A48" s="20">
        <f>A46+7</f>
        <v>45872</v>
      </c>
      <c r="B48" s="6"/>
      <c r="C48" s="5"/>
      <c r="D48" s="5"/>
      <c r="E48" s="5"/>
      <c r="F48" s="23"/>
    </row>
    <row r="49" spans="1:8" s="1" customFormat="1" ht="13.5" x14ac:dyDescent="0.2">
      <c r="A49" s="20">
        <f>A48+7</f>
        <v>45879</v>
      </c>
      <c r="B49" s="6"/>
      <c r="C49" s="5"/>
      <c r="D49" s="5"/>
      <c r="E49" s="5"/>
      <c r="F49" s="23"/>
    </row>
    <row r="50" spans="1:8" s="1" customFormat="1" ht="13.5" x14ac:dyDescent="0.2">
      <c r="A50" s="20">
        <f>A49+7</f>
        <v>45886</v>
      </c>
      <c r="B50" s="6"/>
      <c r="C50" s="5"/>
      <c r="D50" s="5"/>
      <c r="E50" s="28"/>
      <c r="F50" s="23"/>
    </row>
    <row r="51" spans="1:8" s="1" customFormat="1" ht="13.5" x14ac:dyDescent="0.2">
      <c r="A51" s="20">
        <f>A50+7</f>
        <v>45893</v>
      </c>
      <c r="B51" s="6"/>
      <c r="C51" s="5"/>
      <c r="D51" s="5"/>
      <c r="E51" s="32"/>
      <c r="F51" s="23"/>
    </row>
    <row r="52" spans="1:8" s="1" customFormat="1" ht="13.5" x14ac:dyDescent="0.2">
      <c r="A52" s="20">
        <f>A51+7</f>
        <v>45900</v>
      </c>
      <c r="B52" s="6"/>
      <c r="C52" s="5"/>
      <c r="D52" s="5"/>
      <c r="E52" s="30"/>
      <c r="F52" s="23"/>
    </row>
    <row r="53" spans="1:8" s="1" customFormat="1" ht="13.5" x14ac:dyDescent="0.2">
      <c r="A53" s="3" t="str">
        <f>"SEPTEMBER "&amp;$G$2</f>
        <v>SEPTEMBER 2025</v>
      </c>
      <c r="B53" s="29"/>
      <c r="C53" s="45" t="s">
        <v>10</v>
      </c>
      <c r="D53" s="46"/>
      <c r="E53" s="46"/>
      <c r="F53" s="27"/>
    </row>
    <row r="54" spans="1:8" s="1" customFormat="1" ht="13.5" x14ac:dyDescent="0.2">
      <c r="A54" s="20">
        <f>A52+7</f>
        <v>45907</v>
      </c>
      <c r="B54" s="6"/>
      <c r="C54" s="5"/>
      <c r="D54" s="5"/>
      <c r="E54" s="30" t="s">
        <v>27</v>
      </c>
      <c r="F54" s="23">
        <v>10059</v>
      </c>
    </row>
    <row r="55" spans="1:8" s="1" customFormat="1" ht="13.5" x14ac:dyDescent="0.2">
      <c r="A55" s="20">
        <f>A54+7</f>
        <v>45914</v>
      </c>
      <c r="B55" s="6"/>
      <c r="C55" s="5"/>
      <c r="D55" s="5"/>
      <c r="E55" s="30" t="s">
        <v>19</v>
      </c>
      <c r="F55" s="23">
        <v>10069</v>
      </c>
    </row>
    <row r="56" spans="1:8" s="1" customFormat="1" ht="13.5" x14ac:dyDescent="0.2">
      <c r="A56" s="20">
        <f>A55+7</f>
        <v>45921</v>
      </c>
      <c r="B56" s="6"/>
      <c r="C56" s="5"/>
      <c r="D56" s="5"/>
      <c r="E56" s="30"/>
      <c r="F56" s="23"/>
    </row>
    <row r="57" spans="1:8" s="1" customFormat="1" ht="13.5" x14ac:dyDescent="0.2">
      <c r="A57" s="20">
        <f>A56+7</f>
        <v>45928</v>
      </c>
      <c r="B57" s="6"/>
      <c r="C57" s="5"/>
      <c r="D57" s="5"/>
      <c r="E57" s="30"/>
      <c r="F57" s="23"/>
    </row>
    <row r="58" spans="1:8" s="1" customFormat="1" ht="13.5" x14ac:dyDescent="0.2">
      <c r="A58" s="14" t="str">
        <f>"OKTOBER "&amp;$G$2</f>
        <v>OKTOBER 2025</v>
      </c>
      <c r="B58" s="29"/>
      <c r="C58" s="45" t="s">
        <v>10</v>
      </c>
      <c r="D58" s="46"/>
      <c r="E58" s="46"/>
      <c r="F58" s="27"/>
    </row>
    <row r="59" spans="1:8" s="1" customFormat="1" ht="13.5" x14ac:dyDescent="0.2">
      <c r="A59" s="20">
        <f>A57+7</f>
        <v>45935</v>
      </c>
      <c r="B59" s="4" t="s">
        <v>28</v>
      </c>
      <c r="C59" s="5"/>
      <c r="D59" s="5"/>
      <c r="E59" s="28" t="s">
        <v>29</v>
      </c>
      <c r="F59" s="23">
        <v>10013</v>
      </c>
    </row>
    <row r="60" spans="1:8" s="1" customFormat="1" ht="13.5" x14ac:dyDescent="0.2">
      <c r="A60" s="20">
        <f>A59+7</f>
        <v>45942</v>
      </c>
      <c r="B60" s="4"/>
      <c r="C60" s="5" t="s">
        <v>14</v>
      </c>
      <c r="D60" s="5"/>
      <c r="E60" s="28"/>
      <c r="F60" s="23"/>
    </row>
    <row r="61" spans="1:8" s="1" customFormat="1" ht="13.5" x14ac:dyDescent="0.2">
      <c r="A61" s="25">
        <f>A60+7</f>
        <v>45949</v>
      </c>
      <c r="B61" s="6"/>
      <c r="C61" s="5"/>
      <c r="D61" s="5"/>
      <c r="E61" s="28"/>
      <c r="F61" s="23"/>
    </row>
    <row r="62" spans="1:8" s="1" customFormat="1" ht="13.5" x14ac:dyDescent="0.2">
      <c r="A62" s="20">
        <f>A61+7</f>
        <v>45956</v>
      </c>
      <c r="B62" s="6"/>
      <c r="C62" s="17"/>
      <c r="D62" s="5"/>
      <c r="E62" s="6"/>
      <c r="F62" s="23"/>
      <c r="H62" s="16"/>
    </row>
    <row r="63" spans="1:8" s="1" customFormat="1" ht="13.5" x14ac:dyDescent="0.2">
      <c r="A63" s="3" t="str">
        <f>"NOVEMBER "&amp;$G$2</f>
        <v>NOVEMBER 2025</v>
      </c>
      <c r="B63" s="29"/>
      <c r="C63" s="45" t="s">
        <v>67</v>
      </c>
      <c r="D63" s="46"/>
      <c r="E63" s="46"/>
      <c r="F63" s="27"/>
    </row>
    <row r="64" spans="1:8" s="1" customFormat="1" ht="13.5" x14ac:dyDescent="0.2">
      <c r="A64" s="26">
        <f>A62+7</f>
        <v>45963</v>
      </c>
      <c r="B64" s="4"/>
      <c r="C64" s="5"/>
      <c r="D64" s="5"/>
      <c r="E64" s="28" t="s">
        <v>30</v>
      </c>
      <c r="F64" s="23">
        <v>10023</v>
      </c>
    </row>
    <row r="65" spans="1:11" s="1" customFormat="1" ht="13.5" x14ac:dyDescent="0.2">
      <c r="A65" s="26">
        <v>45966</v>
      </c>
      <c r="B65" s="4" t="s">
        <v>31</v>
      </c>
      <c r="C65" s="5"/>
      <c r="D65" s="5"/>
      <c r="E65" s="28"/>
      <c r="F65" s="23"/>
    </row>
    <row r="66" spans="1:11" s="1" customFormat="1" ht="13.5" x14ac:dyDescent="0.2">
      <c r="A66" s="26">
        <f>A64+7</f>
        <v>45970</v>
      </c>
      <c r="B66" s="4"/>
      <c r="C66" s="5"/>
      <c r="D66" s="5"/>
      <c r="E66" s="28"/>
      <c r="F66" s="23"/>
    </row>
    <row r="67" spans="1:11" s="1" customFormat="1" ht="13.5" x14ac:dyDescent="0.2">
      <c r="A67" s="20">
        <f>A66+7</f>
        <v>45977</v>
      </c>
      <c r="B67" s="6"/>
      <c r="C67" s="5"/>
      <c r="D67" s="5"/>
      <c r="E67" s="28" t="s">
        <v>32</v>
      </c>
      <c r="F67" s="23">
        <v>10073</v>
      </c>
    </row>
    <row r="68" spans="1:11" s="1" customFormat="1" ht="13.5" x14ac:dyDescent="0.2">
      <c r="A68" s="20">
        <f>A67+7</f>
        <v>45984</v>
      </c>
      <c r="B68" s="6"/>
      <c r="C68" s="5"/>
      <c r="D68" s="5"/>
      <c r="E68" s="28"/>
      <c r="F68" s="23"/>
    </row>
    <row r="69" spans="1:11" s="1" customFormat="1" ht="13.5" x14ac:dyDescent="0.2">
      <c r="A69" s="20">
        <f>A68+7</f>
        <v>45991</v>
      </c>
      <c r="B69" s="6"/>
      <c r="C69" s="5"/>
      <c r="D69" s="5"/>
      <c r="E69" s="28"/>
      <c r="F69" s="23"/>
    </row>
    <row r="70" spans="1:11" s="1" customFormat="1" ht="13.5" x14ac:dyDescent="0.2">
      <c r="A70" s="3" t="str">
        <f>"DECEMBER "&amp;$G$2</f>
        <v>DECEMBER 2025</v>
      </c>
      <c r="B70" s="29"/>
      <c r="C70" s="45" t="s">
        <v>70</v>
      </c>
      <c r="D70" s="46"/>
      <c r="E70" s="46"/>
      <c r="F70" s="27"/>
    </row>
    <row r="71" spans="1:11" s="1" customFormat="1" ht="13.5" x14ac:dyDescent="0.2">
      <c r="A71" s="20">
        <f>A69+7</f>
        <v>45998</v>
      </c>
      <c r="B71" s="6"/>
      <c r="C71" s="5"/>
      <c r="D71" s="5"/>
      <c r="E71" s="5"/>
      <c r="F71" s="23"/>
    </row>
    <row r="72" spans="1:11" s="1" customFormat="1" ht="14.25" x14ac:dyDescent="0.2">
      <c r="A72" s="20">
        <f>A71+7</f>
        <v>46005</v>
      </c>
      <c r="B72" s="6"/>
      <c r="C72" s="5"/>
      <c r="D72" s="5"/>
      <c r="E72" s="5"/>
      <c r="F72" s="23"/>
      <c r="K72" s="19"/>
    </row>
    <row r="73" spans="1:11" s="1" customFormat="1" ht="13.5" x14ac:dyDescent="0.2">
      <c r="A73" s="20">
        <f>A72+7</f>
        <v>46012</v>
      </c>
      <c r="B73" s="4"/>
      <c r="C73" s="5"/>
      <c r="D73" s="5"/>
      <c r="E73" s="28"/>
      <c r="F73" s="23"/>
    </row>
    <row r="74" spans="1:11" s="1" customFormat="1" ht="13.5" x14ac:dyDescent="0.2">
      <c r="A74" s="20">
        <v>46016</v>
      </c>
      <c r="B74" s="4" t="s">
        <v>63</v>
      </c>
      <c r="C74" s="5"/>
      <c r="D74" s="5"/>
      <c r="E74" s="28" t="s">
        <v>33</v>
      </c>
      <c r="F74" s="23">
        <v>10006</v>
      </c>
    </row>
    <row r="75" spans="1:11" s="1" customFormat="1" ht="13.5" x14ac:dyDescent="0.2">
      <c r="A75" s="20">
        <f>A74+1</f>
        <v>46017</v>
      </c>
      <c r="B75" s="4" t="s">
        <v>64</v>
      </c>
      <c r="C75" s="5"/>
      <c r="D75" s="5"/>
      <c r="E75" s="28" t="s">
        <v>33</v>
      </c>
      <c r="F75" s="23">
        <v>10006</v>
      </c>
    </row>
    <row r="76" spans="1:11" s="1" customFormat="1" ht="13.5" x14ac:dyDescent="0.2">
      <c r="A76" s="37">
        <f>A73+7</f>
        <v>46019</v>
      </c>
      <c r="B76" s="4"/>
      <c r="C76" s="5"/>
      <c r="D76" s="35"/>
      <c r="E76" s="39"/>
      <c r="F76" s="41"/>
    </row>
    <row r="77" spans="1:11" s="1" customFormat="1" ht="14.25" thickBot="1" x14ac:dyDescent="0.25">
      <c r="A77" s="44">
        <v>46022</v>
      </c>
      <c r="B77" s="36" t="s">
        <v>65</v>
      </c>
      <c r="C77" s="38"/>
      <c r="D77" s="8"/>
      <c r="E77" s="40" t="s">
        <v>8</v>
      </c>
      <c r="F77" s="22">
        <v>10060</v>
      </c>
    </row>
    <row r="78" spans="1:11" s="1" customFormat="1" x14ac:dyDescent="0.2"/>
    <row r="79" spans="1:11" s="7" customFormat="1" ht="13.5" x14ac:dyDescent="0.2">
      <c r="A79" s="9" t="s">
        <v>34</v>
      </c>
    </row>
    <row r="80" spans="1:11" s="7" customFormat="1" ht="13.5" x14ac:dyDescent="0.2">
      <c r="A80" s="7" t="s">
        <v>35</v>
      </c>
      <c r="F80" s="34"/>
    </row>
    <row r="81" spans="1:6" s="7" customFormat="1" ht="15" customHeight="1" x14ac:dyDescent="0.2">
      <c r="A81" s="53" t="s">
        <v>36</v>
      </c>
      <c r="B81" s="53"/>
      <c r="C81" s="53"/>
      <c r="D81" s="53"/>
      <c r="E81" s="53"/>
    </row>
    <row r="82" spans="1:6" s="7" customFormat="1" ht="15" customHeight="1" x14ac:dyDescent="0.2">
      <c r="A82" s="49" t="s">
        <v>37</v>
      </c>
      <c r="B82" s="49"/>
      <c r="C82" s="49"/>
      <c r="D82" s="49"/>
      <c r="E82" s="49"/>
      <c r="F82" s="34"/>
    </row>
    <row r="83" spans="1:6" s="7" customFormat="1" ht="15" customHeight="1" x14ac:dyDescent="0.2">
      <c r="A83" s="50" t="s">
        <v>38</v>
      </c>
      <c r="B83" s="50"/>
      <c r="C83" s="50"/>
      <c r="D83" s="50"/>
      <c r="E83" s="50"/>
      <c r="F83" s="50"/>
    </row>
    <row r="84" spans="1:6" s="7" customFormat="1" ht="6.75" customHeight="1" x14ac:dyDescent="0.2"/>
    <row r="85" spans="1:6" ht="27.75" customHeight="1" x14ac:dyDescent="0.2">
      <c r="A85" s="47" t="s">
        <v>39</v>
      </c>
      <c r="B85" s="48"/>
      <c r="C85" s="48"/>
      <c r="D85" s="48"/>
      <c r="E85" s="48"/>
      <c r="F85" s="33"/>
    </row>
    <row r="86" spans="1:6" s="7" customFormat="1" ht="13.5" x14ac:dyDescent="0.2">
      <c r="A86" s="9" t="s">
        <v>40</v>
      </c>
      <c r="C86" s="7" t="s">
        <v>41</v>
      </c>
    </row>
    <row r="87" spans="1:6" s="7" customFormat="1" ht="15" customHeight="1" x14ac:dyDescent="0.2">
      <c r="A87" s="7" t="s">
        <v>42</v>
      </c>
      <c r="C87" s="7" t="s">
        <v>43</v>
      </c>
      <c r="D87" s="10" t="s">
        <v>44</v>
      </c>
    </row>
    <row r="88" spans="1:6" s="7" customFormat="1" ht="15" customHeight="1" x14ac:dyDescent="0.2">
      <c r="A88" s="7" t="s">
        <v>45</v>
      </c>
      <c r="C88" s="7" t="s">
        <v>46</v>
      </c>
      <c r="D88" s="10" t="s">
        <v>47</v>
      </c>
    </row>
    <row r="89" spans="1:6" s="7" customFormat="1" ht="15" customHeight="1" x14ac:dyDescent="0.2">
      <c r="A89" s="7" t="s">
        <v>48</v>
      </c>
      <c r="C89" s="7" t="s">
        <v>49</v>
      </c>
      <c r="D89" s="10" t="s">
        <v>50</v>
      </c>
    </row>
    <row r="90" spans="1:6" s="7" customFormat="1" ht="15" customHeight="1" x14ac:dyDescent="0.2">
      <c r="A90" s="7" t="s">
        <v>8</v>
      </c>
      <c r="C90" s="7" t="s">
        <v>51</v>
      </c>
      <c r="D90" s="10" t="s">
        <v>52</v>
      </c>
    </row>
    <row r="91" spans="1:6" s="7" customFormat="1" ht="15" customHeight="1" x14ac:dyDescent="0.2">
      <c r="A91" s="7" t="s">
        <v>53</v>
      </c>
      <c r="C91" s="7" t="s">
        <v>54</v>
      </c>
      <c r="D91" s="10" t="s">
        <v>55</v>
      </c>
    </row>
    <row r="92" spans="1:6" s="7" customFormat="1" ht="15" customHeight="1" x14ac:dyDescent="0.2">
      <c r="A92" s="7" t="s">
        <v>56</v>
      </c>
      <c r="C92" s="7" t="s">
        <v>57</v>
      </c>
      <c r="D92" s="10" t="s">
        <v>58</v>
      </c>
    </row>
    <row r="93" spans="1:6" s="7" customFormat="1" ht="13.5" x14ac:dyDescent="0.2">
      <c r="A93" s="7" t="s">
        <v>59</v>
      </c>
      <c r="C93" s="7" t="s">
        <v>60</v>
      </c>
      <c r="D93" s="10" t="s">
        <v>61</v>
      </c>
    </row>
    <row r="94" spans="1:6" s="7" customFormat="1" ht="13.5" x14ac:dyDescent="0.2">
      <c r="D94" s="10"/>
    </row>
    <row r="95" spans="1:6" s="7" customFormat="1" ht="6.75" customHeight="1" x14ac:dyDescent="0.2">
      <c r="B95" s="10"/>
      <c r="C95" s="10"/>
      <c r="D95" s="10"/>
    </row>
    <row r="96" spans="1:6" ht="13.5" x14ac:dyDescent="0.2">
      <c r="A96" s="15" t="s">
        <v>62</v>
      </c>
    </row>
  </sheetData>
  <mergeCells count="18">
    <mergeCell ref="A1:C1"/>
    <mergeCell ref="A81:E81"/>
    <mergeCell ref="C4:E4"/>
    <mergeCell ref="C10:E10"/>
    <mergeCell ref="C15:E15"/>
    <mergeCell ref="C22:E22"/>
    <mergeCell ref="C29:E29"/>
    <mergeCell ref="C63:E63"/>
    <mergeCell ref="C58:E58"/>
    <mergeCell ref="C53:E53"/>
    <mergeCell ref="D1:F1"/>
    <mergeCell ref="C47:E47"/>
    <mergeCell ref="C35:E35"/>
    <mergeCell ref="C42:E42"/>
    <mergeCell ref="A85:E85"/>
    <mergeCell ref="C70:E70"/>
    <mergeCell ref="A82:E82"/>
    <mergeCell ref="A83:F83"/>
  </mergeCells>
  <phoneticPr fontId="3" type="noConversion"/>
  <pageMargins left="0.62992125984251968" right="0.19685039370078741" top="0.43307086614173229" bottom="0.59055118110236227" header="0.31496062992125984" footer="0.35433070866141736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1308853F8A64D92D494A8F9CD8705" ma:contentTypeVersion="20" ma:contentTypeDescription="Een nieuw document maken." ma:contentTypeScope="" ma:versionID="f011858c93e069e8e968c0f55f185959">
  <xsd:schema xmlns:xsd="http://www.w3.org/2001/XMLSchema" xmlns:xs="http://www.w3.org/2001/XMLSchema" xmlns:p="http://schemas.microsoft.com/office/2006/metadata/properties" xmlns:ns2="cd6d25ef-2f84-4535-96a0-8d68ef2dfb43" xmlns:ns3="5e2d06a2-e894-4fc0-9219-8ef4d89372f1" xmlns:ns4="4867ccec-2b53-4375-a4ca-8980060510b4" targetNamespace="http://schemas.microsoft.com/office/2006/metadata/properties" ma:root="true" ma:fieldsID="32575f81d5deffbeeebd252f3a023281" ns2:_="" ns3:_="" ns4:_="">
    <xsd:import namespace="cd6d25ef-2f84-4535-96a0-8d68ef2dfb43"/>
    <xsd:import namespace="5e2d06a2-e894-4fc0-9219-8ef4d89372f1"/>
    <xsd:import namespace="4867ccec-2b53-4375-a4ca-8980060510b4"/>
    <xsd:element name="properties">
      <xsd:complexType>
        <xsd:sequence>
          <xsd:element name="documentManagement">
            <xsd:complexType>
              <xsd:all>
                <xsd:element ref="ns2:Hoofdonderwerp"/>
                <xsd:element ref="ns3:Jaar" minOccurs="0"/>
                <xsd:element ref="ns2:Uitgave" minOccurs="0"/>
                <xsd:element ref="ns2:Tweede_x0020_onderwerp" minOccurs="0"/>
                <xsd:element ref="ns2:Derde_x0020_onderwerp" minOccurs="0"/>
                <xsd:element ref="ns3:Gemeen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d25ef-2f84-4535-96a0-8d68ef2dfb43" elementFormDefault="qualified">
    <xsd:import namespace="http://schemas.microsoft.com/office/2006/documentManagement/types"/>
    <xsd:import namespace="http://schemas.microsoft.com/office/infopath/2007/PartnerControls"/>
    <xsd:element name="Hoofdonderwerp" ma:index="2" ma:displayName="Hoofdonderwerp" ma:format="Dropdown" ma:internalName="Hoofdonderwerp">
      <xsd:simpleType>
        <xsd:restriction base="dms:Choice">
          <xsd:enumeration value="Algemeen"/>
          <xsd:enumeration value="Brandveiligheid en Arbo"/>
          <xsd:enumeration value="Collecteroosters"/>
          <xsd:enumeration value="Draaginsignes"/>
          <xsd:enumeration value="Energie voor Kerken"/>
          <xsd:enumeration value="Enquete gebouwen"/>
          <xsd:enumeration value="Handboek en onderwerpen"/>
          <xsd:enumeration value="KV-dagen"/>
          <xsd:enumeration value="Leenovereenkomst voorbeeld"/>
          <xsd:enumeration value="model jaarrekening"/>
          <xsd:enumeration value="modelbegroting"/>
          <xsd:enumeration value="NamenAdressenLeveranciers"/>
          <xsd:enumeration value="Nieuwsbrieven"/>
          <xsd:enumeration value="Overleg kerkelijk bureaus"/>
          <xsd:enumeration value="Reglementen"/>
          <xsd:enumeration value="SEPA"/>
          <xsd:enumeration value="Verzekeringen"/>
          <xsd:enumeration value="Website"/>
          <xsd:enumeration value="KvK gemeenten"/>
        </xsd:restriction>
      </xsd:simpleType>
    </xsd:element>
    <xsd:element name="Uitgave" ma:index="4" nillable="true" ma:displayName="Uitgave" ma:default="01" ma:description="Uitgave van het betreffende jaar" ma:format="Dropdown" ma:internalName="Uitgave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</xsd:restriction>
      </xsd:simpleType>
    </xsd:element>
    <xsd:element name="Tweede_x0020_onderwerp" ma:index="5" nillable="true" ma:displayName="Tweede onderwerp" ma:format="Dropdown" ma:internalName="Tweede_x0020_onderwerp">
      <xsd:simpleType>
        <xsd:restriction base="dms:Choice">
          <xsd:enumeration value="Nieuw"/>
          <xsd:enumeration value="-2016"/>
          <xsd:enumeration value="27-1-2015"/>
          <xsd:enumeration value="7-2-2016"/>
          <xsd:enumeration value="Belastingrecht_gebouwen_levering_huurverhuur"/>
          <xsd:enumeration value="Bestellingen"/>
          <xsd:enumeration value="bijdrage landelijk kerkenwerk"/>
          <xsd:enumeration value="Brochure en bijlagen"/>
          <xsd:enumeration value="Brochures"/>
          <xsd:enumeration value="Concepten en oude regelingen"/>
          <xsd:enumeration value="Geschillenregeling"/>
          <xsd:enumeration value="INmail20080807_(pers)bericht over nieuwe periode energiecontract en korte tekst voor kerkelijke bladen_bestanden"/>
          <xsd:enumeration value="Jaarrekening overig"/>
          <xsd:enumeration value="kascontrole"/>
          <xsd:enumeration value="Kerkelijke Bijdrage - Gemeente 2"/>
          <xsd:enumeration value="Kerkelijke Bijdrage - Gemeente 3"/>
          <xsd:enumeration value="Kerkelijke Bijdrage - Gemeente 4"/>
          <xsd:enumeration value="Kerkelijke Bijdrage - Gemeente A"/>
          <xsd:enumeration value="Kerkelijke Bijdrage - Gemeente B"/>
          <xsd:enumeration value="Kerkelijke Bijdrage - Gemeente C"/>
          <xsd:enumeration value="Kerkelijke Bijdrage - Gemeente D"/>
          <xsd:enumeration value="Kerkvoogd"/>
          <xsd:enumeration value="Nieuwsbrieven 1 tmt 8"/>
          <xsd:enumeration value="Nieuwsbrieven andere kerken"/>
          <xsd:enumeration value="Notulen 15 mei 2004 dispensatie verplichting ouderling - kerkvoogd_bestanden"/>
          <xsd:enumeration value="ordinantie 16 lezen 1 september 2012"/>
          <xsd:enumeration value="Oud"/>
          <xsd:enumeration value="Redactievergadering"/>
          <xsd:enumeration value="web"/>
          <xsd:enumeration value="Webinars"/>
        </xsd:restriction>
      </xsd:simpleType>
    </xsd:element>
    <xsd:element name="Derde_x0020_onderwerp" ma:index="6" nillable="true" ma:displayName="Derde onderwerp" ma:format="Dropdown" ma:internalName="Derde_x0020_onderwerp">
      <xsd:simpleType>
        <xsd:restriction base="dms:Choice">
          <xsd:enumeration value="Administratief"/>
          <xsd:enumeration value="Draaginsignes"/>
          <xsd:enumeration value="Financien en verzekeringen"/>
          <xsd:enumeration value="foto's"/>
          <xsd:enumeration value="Gebouwen"/>
          <xsd:enumeration value="Geldwerving"/>
          <xsd:enumeration value="Kerkelijk werkers"/>
          <xsd:enumeration value="Middelharnis - Sommelsdijk"/>
          <xsd:enumeration value="Opheusden"/>
          <xsd:enumeration value="Organisatie"/>
          <xsd:enumeration value="Predikanten"/>
          <xsd:enumeration value="Vrijwilligers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d06a2-e894-4fc0-9219-8ef4d89372f1" elementFormDefault="qualified">
    <xsd:import namespace="http://schemas.microsoft.com/office/2006/documentManagement/types"/>
    <xsd:import namespace="http://schemas.microsoft.com/office/infopath/2007/PartnerControls"/>
    <xsd:element name="Jaar" ma:index="3" nillable="true" ma:displayName="Jaar" ma:format="Dropdown" ma:internalName="Jaar">
      <xsd:simpleType>
        <xsd:restriction base="dms:Choice"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Gemeente" ma:index="7" nillable="true" ma:displayName="Gemeente" ma:format="Dropdown" ma:internalName="Gemeente">
      <xsd:simpleType>
        <xsd:restriction base="dms:Choice">
          <xsd:enumeration value="Hersteld Hervormde Mannenbond"/>
          <xsd:enumeration value="Hersteld Hervormde Vrouwenbond"/>
          <xsd:enumeration value="HHG Aalst"/>
          <xsd:enumeration value="HHG Abbenbroek"/>
          <xsd:enumeration value="HHG Achterberg - Rhenen"/>
          <xsd:enumeration value="HHG Alblasserdam"/>
          <xsd:enumeration value="HHG Apeldoorn"/>
          <xsd:enumeration value="HHG Apeldoorn - 2018"/>
          <xsd:enumeration value="HHG Arnemuiden"/>
          <xsd:enumeration value="HHG Barendrecht"/>
          <xsd:enumeration value="HHG Barneveld"/>
          <xsd:enumeration value="HHG Barneveld e.o"/>
          <xsd:enumeration value="HHG Barneveld-Kootwijkerbroek-Voorthuizen"/>
          <xsd:enumeration value="HHG Blauwkapel - Groenekan"/>
          <xsd:enumeration value="HHG Boven-Hardinxveld"/>
          <xsd:enumeration value="HHG Breukelen"/>
          <xsd:enumeration value="HHG Den Helder"/>
          <xsd:enumeration value="HHG Doornspijk"/>
          <xsd:enumeration value="HHG Ede"/>
          <xsd:enumeration value="HHG Ede - Bennekom - Wageningen e.o"/>
          <xsd:enumeration value="HHG Ede - Bennekom - Wageningen e.o."/>
          <xsd:enumeration value="HHG Elspeet-Vierhouten-Hulshorst-Uddel"/>
          <xsd:enumeration value="HHG Elst"/>
          <xsd:enumeration value="HHG Emst-Epe"/>
          <xsd:enumeration value="HHG Emst-Epe e.o. - Oene-Vaassen-Nijbroek"/>
          <xsd:enumeration value="HHG Gameren"/>
          <xsd:enumeration value="HHG Garderen"/>
          <xsd:enumeration value="HHG Genemuiden"/>
          <xsd:enumeration value="HHG Giessendam - Neder-Hardinxveld - Sliedrecht"/>
          <xsd:enumeration value="HHG Goedereede"/>
          <xsd:enumeration value="HHG Graafstroom"/>
          <xsd:enumeration value="HHG Haaften - Waardenburg"/>
          <xsd:enumeration value="HHG Haaften-Waardenburg"/>
          <xsd:enumeration value="HHG Haarlem"/>
          <xsd:enumeration value="HHG Hardegarijp"/>
          <xsd:enumeration value="HHG Hardinxveld-Giessendam"/>
          <xsd:enumeration value="HHG Harskamp"/>
          <xsd:enumeration value="HHG Hasselt - Rouveen - Zwolle e.o"/>
          <xsd:enumeration value="HHG Hasselt-Rouveen-Zwolle"/>
          <xsd:enumeration value="HHG Heesbeen"/>
          <xsd:enumeration value="HHG Herkingen"/>
          <xsd:enumeration value="HHG Hoevelaken"/>
          <xsd:enumeration value="HHG Hoevelaken - Nijkerkerveen"/>
          <xsd:enumeration value="HHG Hollandscheveld"/>
          <xsd:enumeration value="HHG Hollandscheveld e.o."/>
          <xsd:enumeration value="HHG Houten"/>
          <xsd:enumeration value="HHG Huizen"/>
          <xsd:enumeration value="HHG IJsselmuiden - Grafhorst"/>
          <xsd:enumeration value="HHG IJsselstein"/>
          <xsd:enumeration value="HHG Katwijk aan Zee (Centrale gemeente)"/>
          <xsd:enumeration value="HHG Kerkwijk e.o"/>
          <xsd:enumeration value="HHG Kerkwijk e.o."/>
          <xsd:enumeration value="HHG Kesteren"/>
          <xsd:enumeration value="HHG Kockengen"/>
          <xsd:enumeration value="HHG Korendijk"/>
          <xsd:enumeration value="HHG Kruiningen"/>
          <xsd:enumeration value="HHG Leerbroek"/>
          <xsd:enumeration value="HHG Leerdam - Oosterwijk"/>
          <xsd:enumeration value="HHG Loon op Zand"/>
          <xsd:enumeration value="HHG Lunteren"/>
          <xsd:enumeration value="HHG Lunteren (Centrale gemeente)"/>
          <xsd:enumeration value="HHG Maartensdijk"/>
          <xsd:enumeration value="HHG Melissant"/>
          <xsd:enumeration value="HHG Middelharnis"/>
          <xsd:enumeration value="HHG Middelharnis - Sommelsdijk"/>
          <xsd:enumeration value="HHG Moerkapelle"/>
          <xsd:enumeration value="HHG Monster-'s Gravenzande"/>
          <xsd:enumeration value="HHG Montfoort"/>
          <xsd:enumeration value="HHG Nederhemert"/>
          <xsd:enumeration value="HHG Nederlangbroek"/>
          <xsd:enumeration value="HHG Nieuwaal"/>
          <xsd:enumeration value="HHG Nieuwe-Tonge"/>
          <xsd:enumeration value="HHG Nieuw-Lekkerland"/>
          <xsd:enumeration value="HHG Nieuwleusen"/>
          <xsd:enumeration value="HHG Nieuwleusen - 2018"/>
          <xsd:enumeration value="HHG Niew-Lekkerland"/>
          <xsd:enumeration value="HHG Nijkerk"/>
          <xsd:enumeration value="HHG Numansdorp"/>
          <xsd:enumeration value="HHG Oldebroek - 't Harde"/>
          <xsd:enumeration value="HHG Ooltgensplaat"/>
          <xsd:enumeration value="HHG Oosterwolde"/>
          <xsd:enumeration value="HHG Oosterwolde - 2018"/>
          <xsd:enumeration value="HHG Oosterwolde e.o."/>
          <xsd:enumeration value="HHG Opheusden"/>
          <xsd:enumeration value="HHG Oud-Beijerland"/>
          <xsd:enumeration value="HHG Ouddorp"/>
          <xsd:enumeration value="HHG Ouderkerk aan den IJssel e.o"/>
          <xsd:enumeration value="HHG Papendrecht"/>
          <xsd:enumeration value="HHG Poederoijen en Loevestein"/>
          <xsd:enumeration value="HHG Poortvliet"/>
          <xsd:enumeration value="HHG Putten"/>
          <xsd:enumeration value="HHG Putten - 2018"/>
          <xsd:enumeration value="HHG Putten - Ermelo - Harderwijk - Hierden"/>
          <xsd:enumeration value="HHG Ridderkerk"/>
          <xsd:enumeration value="HHG Rijssen"/>
          <xsd:enumeration value="HHG Rotterdam Kralingse Veer"/>
          <xsd:enumeration value="HHG 's Grevelduin Vrijhoeve Capelle"/>
          <xsd:enumeration value="HHG Scherpenzeel - Renswoude"/>
          <xsd:enumeration value="HHG Scherpenzeel - Rouveen"/>
          <xsd:enumeration value="HHG Scheveningen (Evangelisatie)"/>
          <xsd:enumeration value="HHG Scheveningen (Thabor)"/>
          <xsd:enumeration value="HHG Schiedam"/>
          <xsd:enumeration value="HHG Schoonrewoerd"/>
          <xsd:enumeration value="HHG Sint-Annaland"/>
          <xsd:enumeration value="HHG Sint-Maartensdijk"/>
          <xsd:enumeration value="HHG Sirjansland"/>
          <xsd:enumeration value="HHG Soest"/>
          <xsd:enumeration value="HHG Spijk"/>
          <xsd:enumeration value="HHG Staphorst"/>
          <xsd:enumeration value="HHG Stellendam"/>
          <xsd:enumeration value="HHG Stolwijk"/>
          <xsd:enumeration value="HHG Ter Aar"/>
          <xsd:enumeration value="HHG Terneuzen"/>
          <xsd:enumeration value="HHG Tholen"/>
          <xsd:enumeration value="HHG Urk Elim"/>
          <xsd:enumeration value="HHG Urk Moria"/>
          <xsd:enumeration value="HHG Veen"/>
          <xsd:enumeration value="HHG Veenendaal"/>
          <xsd:enumeration value="HHG Veenendaal - 2017"/>
          <xsd:enumeration value="HHG Vianen"/>
          <xsd:enumeration value="HHG Voorburg"/>
          <xsd:enumeration value="HHG Voorschoten"/>
          <xsd:enumeration value="HHG Vriezenveen"/>
          <xsd:enumeration value="HHG Waarder"/>
          <xsd:enumeration value="HHG Waddinxveen (Dorpstraat)"/>
          <xsd:enumeration value="HHG Waddinxveen e.o"/>
          <xsd:enumeration value="HHG Waddinxveen e.o."/>
          <xsd:enumeration value="HHG Wapenveld - Wezep"/>
          <xsd:enumeration value="HHG Werkendam"/>
          <xsd:enumeration value="HHG Westerhaar"/>
          <xsd:enumeration value="HHG Wijk bij Heusden"/>
          <xsd:enumeration value="HHG Woudenberg"/>
          <xsd:enumeration value="HHG Wouterswoude"/>
          <xsd:enumeration value="HHG Zaltbommel (Evangelisatie)"/>
          <xsd:enumeration value="HHG Zuilichem - Brakel"/>
          <xsd:enumeration value="HHG Zwartebroek - Terschuur"/>
          <xsd:enumeration value="Kerkelijk bureau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7ccec-2b53-4375-a4ca-8980060510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67ccec-2b53-4375-a4ca-8980060510b4">
      <UserInfo>
        <DisplayName>Simone Barten - Kool</DisplayName>
        <AccountId>29</AccountId>
        <AccountType/>
      </UserInfo>
      <UserInfo>
        <DisplayName>Bianca Post - Bruggeman</DisplayName>
        <AccountId>16</AccountId>
        <AccountType/>
      </UserInfo>
      <UserInfo>
        <DisplayName>Martien Janssen</DisplayName>
        <AccountId>27</AccountId>
        <AccountType/>
      </UserInfo>
    </SharedWithUsers>
    <Hoofdonderwerp xmlns="cd6d25ef-2f84-4535-96a0-8d68ef2dfb43">Collecteroosters</Hoofdonderwerp>
    <Uitgave xmlns="cd6d25ef-2f84-4535-96a0-8d68ef2dfb43">01</Uitgave>
    <Tweede_x0020_onderwerp xmlns="cd6d25ef-2f84-4535-96a0-8d68ef2dfb43" xsi:nil="true"/>
    <Jaar xmlns="5e2d06a2-e894-4fc0-9219-8ef4d89372f1">2025</Jaar>
    <Derde_x0020_onderwerp xmlns="cd6d25ef-2f84-4535-96a0-8d68ef2dfb43" xsi:nil="true"/>
    <Gemeente xmlns="5e2d06a2-e894-4fc0-9219-8ef4d89372f1" xsi:nil="true"/>
  </documentManagement>
</p:properties>
</file>

<file path=customXml/itemProps1.xml><?xml version="1.0" encoding="utf-8"?>
<ds:datastoreItem xmlns:ds="http://schemas.openxmlformats.org/officeDocument/2006/customXml" ds:itemID="{91F3222B-3A4B-4AED-8D08-E43877CFF6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FF63FC-273B-4112-AACF-F598D003F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d25ef-2f84-4535-96a0-8d68ef2dfb43"/>
    <ds:schemaRef ds:uri="5e2d06a2-e894-4fc0-9219-8ef4d89372f1"/>
    <ds:schemaRef ds:uri="4867ccec-2b53-4375-a4ca-898006051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F4C411-FAC7-442D-8E1E-77AEF9CEF80F}">
  <ds:schemaRefs>
    <ds:schemaRef ds:uri="http://purl.org/dc/terms/"/>
    <ds:schemaRef ds:uri="4867ccec-2b53-4375-a4ca-8980060510b4"/>
    <ds:schemaRef ds:uri="http://schemas.microsoft.com/office/2006/documentManagement/types"/>
    <ds:schemaRef ds:uri="cd6d25ef-2f84-4535-96a0-8d68ef2dfb43"/>
    <ds:schemaRef ds:uri="http://purl.org/dc/dcmitype/"/>
    <ds:schemaRef ds:uri="5e2d06a2-e894-4fc0-9219-8ef4d89372f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Kerkelijk bureau Hersteld Hervormde Kerk</dc:creator>
  <cp:keywords/>
  <dc:description/>
  <cp:lastModifiedBy>Bianca Post - Bruggeman</cp:lastModifiedBy>
  <cp:revision/>
  <cp:lastPrinted>2024-06-10T12:12:11Z</cp:lastPrinted>
  <dcterms:created xsi:type="dcterms:W3CDTF">2005-07-14T10:25:33Z</dcterms:created>
  <dcterms:modified xsi:type="dcterms:W3CDTF">2024-06-26T14:58:23Z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0x01010003E1308853F8A64D92D494A8F9CD8705</vt:lpwstr>
  </property>
  <property fmtid="{D5CDD505-2E9C-101B-9397-08002B2CF9AE}" pid="3" name="Order">
    <vt:r8>100</vt:r8>
  </property>
  <property fmtid="{D5CDD505-2E9C-101B-9397-08002B2CF9AE}" pid="4" name="AuthorIds_UIVersion_1536">
    <vt:lpwstr>16</vt:lpwstr>
  </property>
</Properties>
</file>